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<sst xmlns="http://schemas.openxmlformats.org/spreadsheetml/2006/main" count="50" uniqueCount="41">
  <si>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Cпецификация по составу оборудования системы контроля и управления доступом (СКУД)</t>
  </si>
  <si>
    <t>ПОЗ</t>
  </si>
  <si>
    <t>МОДЕЛЬ</t>
  </si>
  <si>
    <t>НАИМЕНОВАНИЕ ОБОРУДОВАНИЯ</t>
  </si>
  <si>
    <t>ПРОИЗВ.</t>
  </si>
  <si>
    <t>КОЛ-ВО</t>
  </si>
  <si>
    <t>ЦЕНА</t>
  </si>
  <si>
    <t>СУММА</t>
  </si>
  <si>
    <t>Smartec</t>
  </si>
  <si>
    <t>Аксессуары</t>
  </si>
  <si>
    <t>ST-PC010EM</t>
  </si>
  <si>
    <t>Проксимити карта EmMarin, стандартная, 86х54х1.6мм.</t>
  </si>
  <si>
    <t>Программное обеспечение</t>
  </si>
  <si>
    <t>Timex Base</t>
  </si>
  <si>
    <t>Базовое ПО, база данных, операторы. Комлект: дистрибутив, ключ защиты, лицензия на 1 рабочее место, годовой план технической поддержки (Timex Support). Работает только совместно с каким-либо основным программным модулем (Timex AC, Timex TA).</t>
  </si>
  <si>
    <t>Timex AC</t>
  </si>
  <si>
    <t>Модуль контроля доступа. Поддержка биометрических терминалов и контроллеров СКУД Smartec.</t>
  </si>
  <si>
    <t>Timex TA</t>
  </si>
  <si>
    <t>Модуль учета рабочего времени, лицензирование по пользователям. В комплекте лицензия на 30 пользователей.</t>
  </si>
  <si>
    <t>ИТОГО:</t>
  </si>
  <si>
    <t>Расходные материалы</t>
  </si>
  <si>
    <t>Монтажные и пуско-наладочные работы</t>
  </si>
  <si>
    <t>ИТОГО по объекту:</t>
  </si>
  <si>
    <t>ST-ER115</t>
  </si>
  <si>
    <t>Устройство разблокировки двери с восстанавливаемой вставкой, защитная прозрачная крышка, 2 группы контактов НР/НЗ</t>
  </si>
  <si>
    <t>Монтажные материалы</t>
  </si>
  <si>
    <t>Кабель UTP Cat5e</t>
  </si>
  <si>
    <t>Кабель типа "витая пара", 4х2х0,5</t>
  </si>
  <si>
    <t>Короба и т.д.</t>
  </si>
  <si>
    <t>Работы</t>
  </si>
  <si>
    <t>ST-FE700</t>
  </si>
  <si>
    <t>USB-сканер отпечатков пальцев. Работа под управлением ПО Timex. Разрешение 500 dpi. Размеры 81х50х32 мм.</t>
  </si>
  <si>
    <t>ST-CE010EM</t>
  </si>
  <si>
    <t>Считыватель настольный для ввода идентификаторов Mifare,  дальность до 7 см, интерфейс USB, размеры 8.2 х 11.2 х 2.5 см</t>
  </si>
  <si>
    <t>Монтажные и пусконаладочные работы</t>
  </si>
  <si>
    <t>ST-FR020EM</t>
  </si>
  <si>
    <t xml:space="preserve">Биометрический считыватель. Разрешение сканера 500 dpi. Память на 1500 шаблонов и 10000 карт, режим идентификации 1:N, режим верификации 1:1. Интерфесы rs-485, USB, Ethernet. Виганд вход/выход, встроенный считыватель EM, релейный выход, тревожный выход, подключение кнопки выхода и датчика положения двери.. Питание 12 В, 0.4 А. Размеры 148х73х35 мм. </t>
  </si>
  <si>
    <t>ООО «АВАЛОН»</t>
  </si>
  <si>
    <t>109428, г. Москва, Рязанский проспект, бизнес-центр «Рязанский», д. 8а, стр. 1, офис 324</t>
  </si>
  <si>
    <t>Телефон: (495) 740-80-61, Телефон/факс: (495) 232-49-11</t>
  </si>
  <si>
    <t>http://www.avalon-systems.ru    E-mail: mail@avalon-systems.ru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</si>
</sst>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$-C09]* #,##0.0_-;\-[$$-C09]* #,##0.0_-;_-[$$-C09]* &quot;-&quot;?_-;_-@_-"/>
    <numFmt numFmtId="165" formatCode="_-[$$-C09]* #,##0.00_-;\-[$$-C09]* #,##0.00_-;_-[$$-C09]* &quot;-&quot;??_-;_-@_-"/>
    <numFmt numFmtId="166" formatCode="[$$-409]#,##0.00"/>
    <numFmt numFmtId="167" formatCode="_-[$$-C09]* #,##0_-;\-[$$-C09]* #,##0_-;_-[$$-C09]* &quot;-&quot;_-;_-@_-"/>
    <numFmt numFmtId="168" formatCode="_-[$€-2]\ * #,##0_-;\-[$€-2]\ * #,##0_-;_-[$€-2]\ * &quot;-&quot;_-;_-@_-"/>
    <numFmt numFmtId="169" formatCode="[$-F800]dddd\,\ mmmm\ dd\,\ yyyy"/>
    <numFmt numFmtId="170" formatCode="_-* #,##0.0&quot;р.&quot;_-;\-* #,##0.0&quot;р.&quot;_-;_-* &quot;-&quot;?&quot;р.&quot;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u val="single"/>
      <sz val="11"/>
      <name val="Arial Cyr"/>
      <family val="2"/>
    </font>
    <font>
      <b/>
      <u val="single"/>
      <sz val="10"/>
      <name val="Arial Cyr"/>
      <family val="2"/>
    </font>
    <font>
      <sz val="10"/>
      <name val="Helv"/>
      <family val="0"/>
    </font>
    <font>
      <b/>
      <i/>
      <sz val="10"/>
      <name val="Times New Roman Cyr"/>
      <family val="1"/>
    </font>
    <font>
      <b/>
      <i/>
      <sz val="10"/>
      <color indexed="8"/>
      <name val="Times New Roman Cyr"/>
      <family val="1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b/>
      <sz val="12"/>
      <name val="Arial"/>
      <family val="2"/>
    </font>
    <font>
      <sz val="10"/>
      <name val="Times New Roman Cyr"/>
      <family val="1"/>
    </font>
    <font>
      <b/>
      <sz val="11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Arial"/>
      <family val="2"/>
    </font>
    <font>
      <sz val="12"/>
      <color indexed="63"/>
      <name val="Tahoma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2"/>
      <color rgb="FF3D3D3D"/>
      <name val="Tahoma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uble"/>
      <bottom style="medium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9" fillId="20" borderId="0" applyNumberFormat="0" applyBorder="0" applyProtection="0">
      <alignment horizontal="center" vertical="center"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28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9" borderId="7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4" fillId="0" borderId="0" xfId="58" applyFont="1" applyAlignment="1" applyProtection="1">
      <alignment horizontal="center" vertical="top" wrapText="1"/>
      <protection/>
    </xf>
    <xf numFmtId="0" fontId="6" fillId="0" borderId="10" xfId="64" applyFont="1" applyBorder="1" applyAlignment="1" applyProtection="1">
      <alignment horizontal="center"/>
      <protection/>
    </xf>
    <xf numFmtId="0" fontId="7" fillId="0" borderId="10" xfId="64" applyFont="1" applyBorder="1" applyAlignment="1" applyProtection="1">
      <alignment horizontal="center"/>
      <protection/>
    </xf>
    <xf numFmtId="0" fontId="6" fillId="0" borderId="10" xfId="64" applyNumberFormat="1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164" fontId="8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165" fontId="8" fillId="0" borderId="13" xfId="0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14" xfId="64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horizontal="right" vertical="center" wrapText="1"/>
      <protection/>
    </xf>
    <xf numFmtId="0" fontId="12" fillId="0" borderId="15" xfId="64" applyFont="1" applyBorder="1" applyAlignment="1" applyProtection="1">
      <alignment horizontal="center" vertical="center" wrapText="1"/>
      <protection/>
    </xf>
    <xf numFmtId="0" fontId="13" fillId="0" borderId="15" xfId="64" applyNumberFormat="1" applyFont="1" applyBorder="1" applyAlignment="1" applyProtection="1">
      <alignment horizontal="center" vertical="center" wrapText="1"/>
      <protection/>
    </xf>
    <xf numFmtId="44" fontId="14" fillId="0" borderId="16" xfId="64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5" fillId="0" borderId="0" xfId="0" applyFont="1" applyAlignment="1" applyProtection="1">
      <alignment wrapText="1"/>
      <protection/>
    </xf>
    <xf numFmtId="0" fontId="49" fillId="0" borderId="0" xfId="0" applyFont="1" applyAlignment="1">
      <alignment/>
    </xf>
    <xf numFmtId="44" fontId="58" fillId="0" borderId="0" xfId="0" applyNumberFormat="1" applyFont="1" applyAlignment="1">
      <alignment/>
    </xf>
    <xf numFmtId="44" fontId="8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7" fillId="0" borderId="17" xfId="56" applyFont="1" applyFill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/>
    </xf>
    <xf numFmtId="44" fontId="14" fillId="34" borderId="16" xfId="64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Alignment="1">
      <alignment/>
    </xf>
    <xf numFmtId="0" fontId="59" fillId="0" borderId="0" xfId="0" applyFont="1" applyAlignment="1">
      <alignment/>
    </xf>
    <xf numFmtId="0" fontId="21" fillId="0" borderId="0" xfId="0" applyFont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Alignment="1">
      <alignment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17" fillId="0" borderId="17" xfId="56" applyFont="1" applyFill="1" applyBorder="1" applyAlignment="1" applyProtection="1">
      <alignment horizontal="left" vertical="center" wrapText="1" indent="1"/>
      <protection locked="0"/>
    </xf>
    <xf numFmtId="44" fontId="8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3" fillId="0" borderId="0" xfId="58" applyFont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_Style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5" xfId="54"/>
    <cellStyle name="Обычный 2" xfId="55"/>
    <cellStyle name="Обычный 2 2" xfId="56"/>
    <cellStyle name="Обычный 3" xfId="57"/>
    <cellStyle name="Обычный_Спецификация 1 (Балчуг)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0</xdr:row>
      <xdr:rowOff>57150</xdr:rowOff>
    </xdr:from>
    <xdr:to>
      <xdr:col>6</xdr:col>
      <xdr:colOff>304800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7150"/>
          <a:ext cx="914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4.140625" style="0" customWidth="1"/>
    <col min="3" max="3" width="68.57421875" style="0" customWidth="1"/>
    <col min="4" max="4" width="12.8515625" style="0" customWidth="1"/>
    <col min="5" max="5" width="8.57421875" style="0" customWidth="1"/>
    <col min="6" max="7" width="14.28125" style="0" customWidth="1"/>
    <col min="8" max="8" width="9.140625" style="0" customWidth="1"/>
    <col min="10" max="10" width="7.57421875" style="0" customWidth="1"/>
    <col min="11" max="11" width="6.57421875" style="0" customWidth="1"/>
    <col min="12" max="12" width="8.00390625" style="0" customWidth="1"/>
    <col min="13" max="14" width="7.57421875" style="0" customWidth="1"/>
    <col min="15" max="15" width="6.57421875" style="0" customWidth="1"/>
    <col min="16" max="16" width="8.00390625" style="0" customWidth="1"/>
    <col min="17" max="17" width="7.57421875" style="0" customWidth="1"/>
  </cols>
  <sheetData>
    <row r="1" spans="2:3" s="42" customFormat="1" ht="15">
      <c r="B1" s="43" t="s">
        <v>37</v>
      </c>
      <c r="C1" s="44"/>
    </row>
    <row r="2" spans="2:3" s="42" customFormat="1" ht="15">
      <c r="B2" s="45" t="s">
        <v>38</v>
      </c>
      <c r="C2" s="44"/>
    </row>
    <row r="3" spans="2:3" s="42" customFormat="1" ht="15">
      <c r="B3" s="46" t="s">
        <v>39</v>
      </c>
      <c r="C3" s="44"/>
    </row>
    <row r="4" spans="2:3" s="42" customFormat="1" ht="15">
      <c r="B4" s="47" t="s">
        <v>40</v>
      </c>
      <c r="C4" s="44"/>
    </row>
    <row r="5" s="38" customFormat="1" ht="15"/>
    <row r="6" spans="1:12" ht="15">
      <c r="A6" s="53" t="s">
        <v>0</v>
      </c>
      <c r="B6" s="54"/>
      <c r="C6" s="54"/>
      <c r="D6" s="54"/>
      <c r="E6" s="54"/>
      <c r="F6" s="54"/>
      <c r="G6" s="54"/>
      <c r="H6" s="1"/>
      <c r="I6" s="2"/>
      <c r="J6" s="2"/>
      <c r="K6" s="2"/>
      <c r="L6" s="2"/>
    </row>
    <row r="7" spans="1:8" ht="15.75" thickBot="1">
      <c r="A7" s="54"/>
      <c r="B7" s="54"/>
      <c r="C7" s="54"/>
      <c r="D7" s="54"/>
      <c r="E7" s="54"/>
      <c r="F7" s="54"/>
      <c r="G7" s="54"/>
      <c r="H7" s="3"/>
    </row>
    <row r="8" spans="1:8" ht="16.5" thickBot="1" thickTop="1">
      <c r="A8" s="4" t="s">
        <v>1</v>
      </c>
      <c r="B8" s="5" t="s">
        <v>2</v>
      </c>
      <c r="C8" s="4" t="s">
        <v>3</v>
      </c>
      <c r="D8" s="4" t="s">
        <v>4</v>
      </c>
      <c r="E8" s="4" t="s">
        <v>5</v>
      </c>
      <c r="F8" s="6" t="s">
        <v>6</v>
      </c>
      <c r="G8" s="6" t="s">
        <v>7</v>
      </c>
      <c r="H8" s="1"/>
    </row>
    <row r="9" spans="1:26" ht="15">
      <c r="A9" s="7"/>
      <c r="B9" s="7"/>
      <c r="C9" s="8"/>
      <c r="D9" s="7"/>
      <c r="E9" s="7"/>
      <c r="F9" s="9"/>
      <c r="G9" s="9"/>
      <c r="H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2"/>
    </row>
    <row r="10" spans="1:26" s="38" customFormat="1" ht="56.25">
      <c r="A10" s="49">
        <v>1</v>
      </c>
      <c r="B10" s="50" t="s">
        <v>35</v>
      </c>
      <c r="C10" s="39" t="s">
        <v>36</v>
      </c>
      <c r="D10" s="49" t="s">
        <v>8</v>
      </c>
      <c r="E10" s="49">
        <v>2</v>
      </c>
      <c r="F10" s="51">
        <v>5780</v>
      </c>
      <c r="G10" s="51">
        <f>F10*E10</f>
        <v>11560</v>
      </c>
      <c r="H10" s="14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</row>
    <row r="11" spans="1:26" ht="22.5">
      <c r="A11" s="49">
        <v>2</v>
      </c>
      <c r="B11" s="49" t="s">
        <v>23</v>
      </c>
      <c r="C11" s="52" t="s">
        <v>24</v>
      </c>
      <c r="D11" s="49" t="s">
        <v>8</v>
      </c>
      <c r="E11" s="49">
        <v>1</v>
      </c>
      <c r="F11" s="51">
        <v>544</v>
      </c>
      <c r="G11" s="51">
        <f aca="true" t="shared" si="0" ref="G11:G19">F11*E11</f>
        <v>544</v>
      </c>
      <c r="H11" s="14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6"/>
    </row>
    <row r="12" spans="1:26" s="38" customFormat="1" ht="22.5">
      <c r="A12" s="49">
        <v>3</v>
      </c>
      <c r="B12" s="49" t="s">
        <v>30</v>
      </c>
      <c r="C12" s="39" t="s">
        <v>31</v>
      </c>
      <c r="D12" s="49" t="s">
        <v>8</v>
      </c>
      <c r="E12" s="49">
        <v>1</v>
      </c>
      <c r="F12" s="51">
        <v>3060</v>
      </c>
      <c r="G12" s="51">
        <f t="shared" si="0"/>
        <v>3060</v>
      </c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</row>
    <row r="13" spans="1:26" s="38" customFormat="1" ht="22.5">
      <c r="A13" s="49">
        <v>4</v>
      </c>
      <c r="B13" s="49" t="s">
        <v>32</v>
      </c>
      <c r="C13" s="52" t="s">
        <v>33</v>
      </c>
      <c r="D13" s="49" t="s">
        <v>8</v>
      </c>
      <c r="E13" s="49">
        <v>1</v>
      </c>
      <c r="F13" s="51">
        <v>850</v>
      </c>
      <c r="G13" s="51">
        <f t="shared" si="0"/>
        <v>850</v>
      </c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6"/>
    </row>
    <row r="14" spans="1:26" ht="15">
      <c r="A14" s="37"/>
      <c r="B14" s="17"/>
      <c r="C14" s="18" t="s">
        <v>9</v>
      </c>
      <c r="D14" s="17"/>
      <c r="E14" s="17"/>
      <c r="F14" s="19"/>
      <c r="G14" s="33"/>
      <c r="H14" s="10"/>
      <c r="I14" s="11"/>
      <c r="J14" s="15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2"/>
    </row>
    <row r="15" spans="1:26" ht="15">
      <c r="A15" s="49">
        <v>1</v>
      </c>
      <c r="B15" s="49" t="s">
        <v>10</v>
      </c>
      <c r="C15" s="52" t="s">
        <v>11</v>
      </c>
      <c r="D15" s="49" t="s">
        <v>8</v>
      </c>
      <c r="E15" s="49">
        <v>30</v>
      </c>
      <c r="F15" s="51">
        <v>13</v>
      </c>
      <c r="G15" s="51">
        <f t="shared" si="0"/>
        <v>390</v>
      </c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</row>
    <row r="16" spans="1:26" ht="15">
      <c r="A16" s="37"/>
      <c r="B16" s="17"/>
      <c r="C16" s="18" t="s">
        <v>12</v>
      </c>
      <c r="D16" s="17"/>
      <c r="E16" s="17"/>
      <c r="F16" s="19"/>
      <c r="G16" s="33"/>
      <c r="H16" s="10"/>
      <c r="I16" s="11"/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2"/>
    </row>
    <row r="17" spans="1:26" ht="33.75">
      <c r="A17" s="49">
        <v>1</v>
      </c>
      <c r="B17" s="49" t="s">
        <v>13</v>
      </c>
      <c r="C17" s="52" t="s">
        <v>14</v>
      </c>
      <c r="D17" s="49" t="s">
        <v>8</v>
      </c>
      <c r="E17" s="49">
        <v>1</v>
      </c>
      <c r="F17" s="51">
        <v>3230</v>
      </c>
      <c r="G17" s="51">
        <f t="shared" si="0"/>
        <v>3230</v>
      </c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</row>
    <row r="18" spans="1:26" ht="22.5">
      <c r="A18" s="49">
        <v>2</v>
      </c>
      <c r="B18" s="49" t="s">
        <v>15</v>
      </c>
      <c r="C18" s="52" t="s">
        <v>16</v>
      </c>
      <c r="D18" s="49" t="s">
        <v>8</v>
      </c>
      <c r="E18" s="49">
        <v>1</v>
      </c>
      <c r="F18" s="51">
        <v>3230</v>
      </c>
      <c r="G18" s="51">
        <f t="shared" si="0"/>
        <v>3230</v>
      </c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</row>
    <row r="19" spans="1:26" ht="22.5">
      <c r="A19" s="49">
        <v>3</v>
      </c>
      <c r="B19" s="49" t="s">
        <v>17</v>
      </c>
      <c r="C19" s="52" t="s">
        <v>18</v>
      </c>
      <c r="D19" s="49" t="s">
        <v>8</v>
      </c>
      <c r="E19" s="49">
        <v>1</v>
      </c>
      <c r="F19" s="51">
        <v>4760</v>
      </c>
      <c r="G19" s="51">
        <f t="shared" si="0"/>
        <v>4760</v>
      </c>
      <c r="H19" s="1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</row>
    <row r="20" spans="1:26" s="38" customFormat="1" ht="15">
      <c r="A20" s="48"/>
      <c r="B20" s="37"/>
      <c r="C20" s="34"/>
      <c r="D20" s="37"/>
      <c r="E20" s="37"/>
      <c r="F20" s="33"/>
      <c r="G20" s="33"/>
      <c r="H20" s="14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/>
    </row>
    <row r="21" spans="1:26" s="38" customFormat="1" ht="15">
      <c r="A21" s="20"/>
      <c r="B21" s="37"/>
      <c r="C21" s="36" t="s">
        <v>25</v>
      </c>
      <c r="D21" s="37"/>
      <c r="E21" s="37"/>
      <c r="F21" s="33"/>
      <c r="G21" s="33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</row>
    <row r="22" spans="1:26" s="38" customFormat="1" ht="15">
      <c r="A22" s="49">
        <v>1</v>
      </c>
      <c r="B22" s="49" t="s">
        <v>26</v>
      </c>
      <c r="C22" s="52" t="s">
        <v>27</v>
      </c>
      <c r="D22" s="49">
        <v>10</v>
      </c>
      <c r="E22" s="49">
        <v>40</v>
      </c>
      <c r="F22" s="51">
        <f>D22*E22</f>
        <v>400</v>
      </c>
      <c r="G22" s="51"/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/>
    </row>
    <row r="23" spans="1:26" s="38" customFormat="1" ht="22.5">
      <c r="A23" s="49">
        <v>2</v>
      </c>
      <c r="B23" s="49" t="s">
        <v>25</v>
      </c>
      <c r="C23" s="52" t="s">
        <v>28</v>
      </c>
      <c r="D23" s="49"/>
      <c r="E23" s="49">
        <v>1</v>
      </c>
      <c r="F23" s="51">
        <v>1000</v>
      </c>
      <c r="G23" s="51"/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</row>
    <row r="24" spans="1:26" s="38" customFormat="1" ht="15">
      <c r="A24" s="48"/>
      <c r="B24" s="37"/>
      <c r="C24" s="34"/>
      <c r="D24" s="37"/>
      <c r="E24" s="37"/>
      <c r="F24" s="33"/>
      <c r="G24" s="33"/>
      <c r="H24" s="14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</row>
    <row r="25" spans="1:26" s="38" customFormat="1" ht="15">
      <c r="A25" s="13"/>
      <c r="B25" s="37"/>
      <c r="C25" s="35" t="s">
        <v>29</v>
      </c>
      <c r="D25" s="37"/>
      <c r="E25" s="37"/>
      <c r="F25" s="33"/>
      <c r="G25" s="33"/>
      <c r="H25" s="14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</row>
    <row r="26" spans="1:26" s="38" customFormat="1" ht="34.5" thickBot="1">
      <c r="A26" s="13">
        <v>1</v>
      </c>
      <c r="B26" s="37" t="s">
        <v>34</v>
      </c>
      <c r="C26" s="37" t="s">
        <v>34</v>
      </c>
      <c r="D26" s="37"/>
      <c r="E26" s="40">
        <v>8000</v>
      </c>
      <c r="F26" s="33"/>
      <c r="G26" s="33"/>
      <c r="H26" s="1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6"/>
    </row>
    <row r="27" spans="1:26" ht="15.75" thickBot="1">
      <c r="A27" s="21"/>
      <c r="B27" s="22"/>
      <c r="C27" s="22" t="s">
        <v>19</v>
      </c>
      <c r="D27" s="23"/>
      <c r="E27" s="23"/>
      <c r="F27" s="24"/>
      <c r="G27" s="25">
        <f>ROUNDUP(SUM(G9:G26),2)</f>
        <v>27624</v>
      </c>
      <c r="H27" s="26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5.75" thickTop="1">
      <c r="A28" s="1"/>
      <c r="B28" s="1"/>
      <c r="C28" s="1"/>
      <c r="D28" s="1"/>
      <c r="E28" s="1"/>
      <c r="F28" s="28"/>
      <c r="G28" s="1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0"/>
    </row>
    <row r="29" ht="15.75" thickBot="1"/>
    <row r="30" spans="3:7" ht="15.75" thickBot="1">
      <c r="C30" s="31" t="s">
        <v>20</v>
      </c>
      <c r="G30" s="41">
        <v>1400</v>
      </c>
    </row>
    <row r="31" ht="16.5" thickBot="1" thickTop="1">
      <c r="C31" s="31"/>
    </row>
    <row r="32" spans="3:7" ht="15.75" thickBot="1">
      <c r="C32" s="31" t="s">
        <v>21</v>
      </c>
      <c r="G32" s="41">
        <v>8000</v>
      </c>
    </row>
    <row r="33" ht="15.75" thickTop="1">
      <c r="C33" s="31"/>
    </row>
    <row r="34" spans="3:7" ht="15.75">
      <c r="C34" s="31" t="s">
        <v>22</v>
      </c>
      <c r="G34" s="32">
        <f>SUM(G27,G30,G32)</f>
        <v>37024</v>
      </c>
    </row>
  </sheetData>
  <sheetProtection/>
  <mergeCells count="1">
    <mergeCell ref="A6:G7"/>
  </mergeCells>
  <printOptions/>
  <pageMargins left="0.35" right="0.35" top="0.4" bottom="0.4" header="0.35" footer="0.35"/>
  <pageSetup fitToHeight="2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" sqref="A7:IV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</dc:creator>
  <cp:keywords/>
  <dc:description/>
  <cp:lastModifiedBy>1</cp:lastModifiedBy>
  <dcterms:created xsi:type="dcterms:W3CDTF">2013-10-28T10:49:24Z</dcterms:created>
  <dcterms:modified xsi:type="dcterms:W3CDTF">2014-06-06T10:15:42Z</dcterms:modified>
  <cp:category/>
  <cp:version/>
  <cp:contentType/>
  <cp:contentStatus/>
</cp:coreProperties>
</file>